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Minivan" sheetId="1" r:id="rId1"/>
  </sheets>
  <definedNames/>
  <calcPr fullCalcOnLoad="1"/>
</workbook>
</file>

<file path=xl/sharedStrings.xml><?xml version="1.0" encoding="utf-8"?>
<sst xmlns="http://schemas.openxmlformats.org/spreadsheetml/2006/main" count="144" uniqueCount="98">
  <si>
    <t>Modell</t>
  </si>
  <si>
    <t>Pflichtextras</t>
  </si>
  <si>
    <t>4 Airbags, ABS</t>
  </si>
  <si>
    <t>ZV mit FB</t>
  </si>
  <si>
    <t>4 elektr. Fensterheber</t>
  </si>
  <si>
    <t>Außenspiegel el.+beheizbar</t>
  </si>
  <si>
    <t>Klimaautomatik</t>
  </si>
  <si>
    <t>Specials</t>
  </si>
  <si>
    <t>Ausstattungsvariante</t>
  </si>
  <si>
    <t>Foto</t>
  </si>
  <si>
    <t>Laut Liste</t>
  </si>
  <si>
    <t>Kosten</t>
  </si>
  <si>
    <t>Einstufung Versicherung HP/VK</t>
  </si>
  <si>
    <t>Steuer</t>
  </si>
  <si>
    <t>Maße</t>
  </si>
  <si>
    <t>Länge</t>
  </si>
  <si>
    <t>Breite</t>
  </si>
  <si>
    <t>Höhe</t>
  </si>
  <si>
    <t>Mazda Premacy</t>
  </si>
  <si>
    <t>Motor</t>
  </si>
  <si>
    <t>PS</t>
  </si>
  <si>
    <t>wie schnell?</t>
  </si>
  <si>
    <t>0 auf 100?</t>
  </si>
  <si>
    <t>Verbrauch</t>
  </si>
  <si>
    <t>Kofferraum minimal</t>
  </si>
  <si>
    <t>Kofferraum maximal</t>
  </si>
  <si>
    <t>objektiv</t>
  </si>
  <si>
    <t>x</t>
  </si>
  <si>
    <t>Optik</t>
  </si>
  <si>
    <t>Variabilität</t>
  </si>
  <si>
    <t>Platzangebot</t>
  </si>
  <si>
    <t>persönlicher 
Eindruck</t>
  </si>
  <si>
    <t>subjektiv</t>
  </si>
  <si>
    <t>Opel Zafira</t>
  </si>
  <si>
    <t>Elegance</t>
  </si>
  <si>
    <t>Citroen Picasso</t>
  </si>
  <si>
    <t>Nissan Tino</t>
  </si>
  <si>
    <t>Listenpreis mit 10 % Rabatt</t>
  </si>
  <si>
    <t>manuell</t>
  </si>
  <si>
    <t>Renault Scenic</t>
  </si>
  <si>
    <t>Toy. Corolla Verso</t>
  </si>
  <si>
    <t>11,6</t>
  </si>
  <si>
    <t>2-</t>
  </si>
  <si>
    <t>Dieselkosten bei 35.000 km/a (0,8 €/l)</t>
  </si>
  <si>
    <t>nach Facelift gut</t>
  </si>
  <si>
    <t>3 Einzelsitze klapp- und aus-
baubar</t>
  </si>
  <si>
    <t>3 Einzelsitze klappbar, Einzelsitz
und Doppelbank ausbaubar</t>
  </si>
  <si>
    <t>Drehmoment</t>
  </si>
  <si>
    <t>13,5</t>
  </si>
  <si>
    <t>Metallic</t>
  </si>
  <si>
    <t xml:space="preserve">Active </t>
  </si>
  <si>
    <t>Leergewicht</t>
  </si>
  <si>
    <t>auf beiden Reihen gut</t>
  </si>
  <si>
    <t>nicht der Renner</t>
  </si>
  <si>
    <t>sehr gut</t>
  </si>
  <si>
    <t>Fahrersitzposition unbequem,
Armaturen teils verdeckt</t>
  </si>
  <si>
    <t>gut</t>
  </si>
  <si>
    <t>im Test im sehr gut, aber Klagen
über Qualität, Ölverbrauch beim Diesel</t>
  </si>
  <si>
    <t>perfekt!, 3 Sitzreihen, hinterste verschwindet
bündig im Boden, mittlere einzeln klappbar,
gesamt verschiebbar</t>
  </si>
  <si>
    <t>Note Stefan</t>
  </si>
  <si>
    <t>ähnlich Corolla, 
hinten weniger</t>
  </si>
  <si>
    <t>Chr. PT Cruiser</t>
  </si>
  <si>
    <t>7 Sitze, Tempomat (EU),
Alufelgen</t>
  </si>
  <si>
    <t>Dynamique/Privilége</t>
  </si>
  <si>
    <t>wahrscheinlich etwas 
weniger als Corolla</t>
  </si>
  <si>
    <t>außen lala, innen naja</t>
  </si>
  <si>
    <t>Touring</t>
  </si>
  <si>
    <t xml:space="preserve">ASR, Kompass, Alufelgen,
</t>
  </si>
  <si>
    <t>-</t>
  </si>
  <si>
    <t>Kult!</t>
  </si>
  <si>
    <t>Aludesign, 
Kühlfach,
nur Trommelbremsen hinten (EU)</t>
  </si>
  <si>
    <t>Ausströmer hinten,
Heckscheiben dunkel,
Alufelgen, Aludesign</t>
  </si>
  <si>
    <t>Heckscheibe separat zu
öffnen, Alufelgen, ESP</t>
  </si>
  <si>
    <t>Ersparnis EU/Liste in %</t>
  </si>
  <si>
    <t>Ersparnis EU/Liste in €</t>
  </si>
  <si>
    <t>Alufelgen,</t>
  </si>
  <si>
    <t>ein echter Daimler</t>
  </si>
  <si>
    <t>Exclusive</t>
  </si>
  <si>
    <t>19/17</t>
  </si>
  <si>
    <t>überragend, der Allergrößte!</t>
  </si>
  <si>
    <t>Einzelsitz und Doppelbank klappbar,  ausbaubar</t>
  </si>
  <si>
    <t>Fazit</t>
  </si>
  <si>
    <t>riesengroß aber ziemlich teuer
und irgendwie nicht das Richtige</t>
  </si>
  <si>
    <t>bisher der Favorit; neues
Modell, überzeugt auch in
der Optik innen+außen</t>
  </si>
  <si>
    <t>außen gut, innen lieblos</t>
  </si>
  <si>
    <t>wunderschön, aber leider zu teuer; Zuverlässigkeit und
Wiederverkauf spekulativ</t>
  </si>
  <si>
    <t>formal sehr gelungen, 
leider zu wenig Raum</t>
  </si>
  <si>
    <t xml:space="preserve">Armuturen in der Mitte-pfui, innen
trotzdem hübscher als Zafira, Eiform </t>
  </si>
  <si>
    <t>trotz ausreichendem Platz
kann ich hier schlecht sitzen</t>
  </si>
  <si>
    <t>der Klassiker, aber  etwas
zu alt</t>
  </si>
  <si>
    <t>2+</t>
  </si>
  <si>
    <t>15/19</t>
  </si>
  <si>
    <t>16/21</t>
  </si>
  <si>
    <t>16/15</t>
  </si>
  <si>
    <t>sehr gut, großer Kofferraum, in der 2. Reihe
subjektiv weniger als Corolla</t>
  </si>
  <si>
    <t>Kindersitze, Aluoptik</t>
  </si>
  <si>
    <t>Preis EU-Import (bester Anbieter, m. Pflichtextras)</t>
  </si>
  <si>
    <t>CD- Radio</t>
  </si>
</sst>
</file>

<file path=xl/styles.xml><?xml version="1.0" encoding="utf-8"?>
<styleSheet xmlns="http://schemas.openxmlformats.org/spreadsheetml/2006/main">
  <numFmts count="2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0.0000"/>
    <numFmt numFmtId="176" formatCode="0.000"/>
    <numFmt numFmtId="177" formatCode="0.0"/>
    <numFmt numFmtId="178" formatCode="0.0%"/>
    <numFmt numFmtId="179" formatCode="#,##0\ [$€-1];[Red]\-#,##0\ [$€-1]"/>
  </numFmts>
  <fonts count="13">
    <font>
      <sz val="10"/>
      <name val="Arial"/>
      <family val="0"/>
    </font>
    <font>
      <sz val="10"/>
      <name val="Tahoma"/>
      <family val="2"/>
    </font>
    <font>
      <b/>
      <sz val="12"/>
      <name val="Tahoma"/>
      <family val="2"/>
    </font>
    <font>
      <b/>
      <sz val="22"/>
      <name val="Tahoma"/>
      <family val="2"/>
    </font>
    <font>
      <b/>
      <sz val="11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8"/>
      <name val="Tahoma"/>
      <family val="2"/>
    </font>
    <font>
      <b/>
      <sz val="13"/>
      <color indexed="18"/>
      <name val="Tahoma"/>
      <family val="2"/>
    </font>
    <font>
      <b/>
      <sz val="12"/>
      <color indexed="42"/>
      <name val="Tahoma"/>
      <family val="2"/>
    </font>
    <font>
      <b/>
      <sz val="12"/>
      <color indexed="43"/>
      <name val="Tahoma"/>
      <family val="2"/>
    </font>
    <font>
      <sz val="9"/>
      <color indexed="8"/>
      <name val="Arial"/>
      <family val="2"/>
    </font>
    <font>
      <sz val="10"/>
      <color indexed="10"/>
      <name val="Tahoma"/>
      <family val="2"/>
    </font>
  </fonts>
  <fills count="13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31"/>
      </bottom>
    </border>
    <border>
      <left style="thin"/>
      <right style="thin"/>
      <top style="thin">
        <color indexed="31"/>
      </top>
      <bottom style="thin">
        <color indexed="3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indexed="31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2" fillId="0" borderId="5" xfId="0" applyFont="1" applyBorder="1" applyAlignment="1">
      <alignment horizontal="center" vertical="center" textRotation="90"/>
    </xf>
    <xf numFmtId="0" fontId="3" fillId="0" borderId="5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7" fillId="7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9" fillId="9" borderId="2" xfId="0" applyFont="1" applyFill="1" applyBorder="1" applyAlignment="1">
      <alignment horizontal="center"/>
    </xf>
    <xf numFmtId="0" fontId="9" fillId="9" borderId="4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1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wrapText="1"/>
    </xf>
    <xf numFmtId="9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 wrapText="1"/>
    </xf>
    <xf numFmtId="0" fontId="2" fillId="10" borderId="8" xfId="0" applyFont="1" applyFill="1" applyBorder="1" applyAlignment="1">
      <alignment horizontal="center"/>
    </xf>
    <xf numFmtId="0" fontId="2" fillId="10" borderId="9" xfId="0" applyFont="1" applyFill="1" applyBorder="1" applyAlignment="1">
      <alignment horizontal="center"/>
    </xf>
    <xf numFmtId="9" fontId="12" fillId="0" borderId="3" xfId="0" applyNumberFormat="1" applyFont="1" applyBorder="1" applyAlignment="1">
      <alignment horizontal="center"/>
    </xf>
    <xf numFmtId="179" fontId="2" fillId="0" borderId="7" xfId="0" applyNumberFormat="1" applyFont="1" applyBorder="1" applyAlignment="1">
      <alignment horizontal="center" vertical="center"/>
    </xf>
    <xf numFmtId="0" fontId="1" fillId="11" borderId="12" xfId="0" applyFont="1" applyFill="1" applyBorder="1" applyAlignment="1">
      <alignment horizontal="center"/>
    </xf>
    <xf numFmtId="0" fontId="1" fillId="11" borderId="13" xfId="0" applyFont="1" applyFill="1" applyBorder="1" applyAlignment="1">
      <alignment horizontal="center"/>
    </xf>
    <xf numFmtId="0" fontId="1" fillId="11" borderId="1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textRotation="90"/>
    </xf>
    <xf numFmtId="0" fontId="2" fillId="12" borderId="2" xfId="0" applyFont="1" applyFill="1" applyBorder="1" applyAlignment="1">
      <alignment horizontal="center" vertical="center" textRotation="90" wrapText="1"/>
    </xf>
    <xf numFmtId="0" fontId="2" fillId="12" borderId="3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4" fillId="11" borderId="2" xfId="0" applyFont="1" applyFill="1" applyBorder="1" applyAlignment="1">
      <alignment horizontal="center" vertical="center" textRotation="90"/>
    </xf>
    <xf numFmtId="0" fontId="4" fillId="11" borderId="3" xfId="0" applyFont="1" applyFill="1" applyBorder="1" applyAlignment="1">
      <alignment horizontal="center" vertical="center" textRotation="90"/>
    </xf>
    <xf numFmtId="0" fontId="4" fillId="11" borderId="4" xfId="0" applyFont="1" applyFill="1" applyBorder="1" applyAlignment="1">
      <alignment horizontal="center" vertical="center" textRotation="90"/>
    </xf>
    <xf numFmtId="0" fontId="2" fillId="11" borderId="5" xfId="0" applyFont="1" applyFill="1" applyBorder="1" applyAlignment="1">
      <alignment horizontal="center" vertical="center" textRotation="90"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4</xdr:row>
      <xdr:rowOff>28575</xdr:rowOff>
    </xdr:from>
    <xdr:to>
      <xdr:col>8</xdr:col>
      <xdr:colOff>1038225</xdr:colOff>
      <xdr:row>9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3895725" y="676275"/>
          <a:ext cx="9953625" cy="838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40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Ausgewählte Minivans
(Diesel)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J52"/>
  <sheetViews>
    <sheetView tabSelected="1" view="pageBreakPreview" zoomScale="60" zoomScaleNormal="75" workbookViewId="0" topLeftCell="A4">
      <pane xSplit="3" ySplit="10" topLeftCell="D14" activePane="bottomRight" state="frozen"/>
      <selection pane="topLeft" activeCell="A4" sqref="A4"/>
      <selection pane="topRight" activeCell="D4" sqref="D4"/>
      <selection pane="bottomLeft" activeCell="A11" sqref="A11"/>
      <selection pane="bottomRight" activeCell="D15" sqref="D15"/>
    </sheetView>
  </sheetViews>
  <sheetFormatPr defaultColWidth="11.421875" defaultRowHeight="12.75"/>
  <cols>
    <col min="1" max="1" width="5.00390625" style="1" customWidth="1"/>
    <col min="2" max="2" width="6.28125" style="1" customWidth="1"/>
    <col min="3" max="3" width="46.8515625" style="1" customWidth="1"/>
    <col min="4" max="4" width="29.8515625" style="4" customWidth="1"/>
    <col min="5" max="7" width="25.7109375" style="4" customWidth="1"/>
    <col min="8" max="8" width="27.00390625" style="4" customWidth="1"/>
    <col min="9" max="9" width="27.57421875" style="4" customWidth="1"/>
    <col min="10" max="10" width="25.7109375" style="4" customWidth="1"/>
    <col min="11" max="16384" width="11.421875" style="1" customWidth="1"/>
  </cols>
  <sheetData>
    <row r="12" spans="1:10" ht="15">
      <c r="A12" s="55" t="s">
        <v>26</v>
      </c>
      <c r="B12" s="52"/>
      <c r="C12" s="19" t="s">
        <v>0</v>
      </c>
      <c r="D12" s="48" t="s">
        <v>35</v>
      </c>
      <c r="E12" s="35" t="s">
        <v>61</v>
      </c>
      <c r="F12" s="21" t="s">
        <v>18</v>
      </c>
      <c r="G12" s="39" t="s">
        <v>36</v>
      </c>
      <c r="H12" s="37" t="s">
        <v>33</v>
      </c>
      <c r="I12" s="26" t="s">
        <v>39</v>
      </c>
      <c r="J12" s="24" t="s">
        <v>40</v>
      </c>
    </row>
    <row r="13" spans="1:10" ht="15">
      <c r="A13" s="64"/>
      <c r="B13" s="53"/>
      <c r="C13" s="20" t="s">
        <v>8</v>
      </c>
      <c r="D13" s="49" t="s">
        <v>77</v>
      </c>
      <c r="E13" s="36" t="s">
        <v>66</v>
      </c>
      <c r="F13" s="22" t="s">
        <v>50</v>
      </c>
      <c r="G13" s="23"/>
      <c r="H13" s="38" t="s">
        <v>34</v>
      </c>
      <c r="I13" s="27" t="s">
        <v>63</v>
      </c>
      <c r="J13" s="25"/>
    </row>
    <row r="14" spans="1:10" ht="107.25" customHeight="1" hidden="1">
      <c r="A14" s="64"/>
      <c r="B14" s="54"/>
      <c r="C14" s="2" t="s">
        <v>9</v>
      </c>
      <c r="D14" s="42"/>
      <c r="E14" s="3"/>
      <c r="F14" s="41"/>
      <c r="G14" s="41"/>
      <c r="H14" s="41"/>
      <c r="I14" s="40"/>
      <c r="J14" s="3"/>
    </row>
    <row r="15" spans="1:10" ht="5.25" customHeight="1">
      <c r="A15" s="64"/>
      <c r="B15" s="5"/>
      <c r="C15" s="6"/>
      <c r="D15" s="6"/>
      <c r="E15" s="6"/>
      <c r="F15" s="7"/>
      <c r="G15" s="7"/>
      <c r="H15" s="7"/>
      <c r="I15" s="7"/>
      <c r="J15" s="7"/>
    </row>
    <row r="16" spans="1:10" ht="12.75" customHeight="1">
      <c r="A16" s="64"/>
      <c r="B16" s="60" t="s">
        <v>1</v>
      </c>
      <c r="C16" s="8" t="s">
        <v>2</v>
      </c>
      <c r="D16" s="17" t="s">
        <v>27</v>
      </c>
      <c r="E16" s="17" t="s">
        <v>27</v>
      </c>
      <c r="F16" s="17" t="s">
        <v>27</v>
      </c>
      <c r="G16" s="17" t="s">
        <v>27</v>
      </c>
      <c r="H16" s="17" t="s">
        <v>27</v>
      </c>
      <c r="I16" s="17" t="s">
        <v>27</v>
      </c>
      <c r="J16" s="17" t="s">
        <v>27</v>
      </c>
    </row>
    <row r="17" spans="1:10" ht="15">
      <c r="A17" s="64"/>
      <c r="B17" s="61"/>
      <c r="C17" s="9" t="s">
        <v>3</v>
      </c>
      <c r="D17" s="18" t="s">
        <v>27</v>
      </c>
      <c r="E17" s="18" t="s">
        <v>27</v>
      </c>
      <c r="F17" s="18" t="s">
        <v>27</v>
      </c>
      <c r="G17" s="18" t="s">
        <v>27</v>
      </c>
      <c r="H17" s="18" t="s">
        <v>27</v>
      </c>
      <c r="I17" s="18" t="s">
        <v>27</v>
      </c>
      <c r="J17" s="18" t="s">
        <v>27</v>
      </c>
    </row>
    <row r="18" spans="1:10" ht="15">
      <c r="A18" s="64"/>
      <c r="B18" s="61"/>
      <c r="C18" s="9" t="s">
        <v>4</v>
      </c>
      <c r="D18" s="18" t="s">
        <v>27</v>
      </c>
      <c r="E18" s="18" t="s">
        <v>27</v>
      </c>
      <c r="F18" s="18" t="s">
        <v>27</v>
      </c>
      <c r="G18" s="18" t="s">
        <v>27</v>
      </c>
      <c r="H18" s="18" t="s">
        <v>27</v>
      </c>
      <c r="I18" s="18" t="s">
        <v>27</v>
      </c>
      <c r="J18" s="18" t="s">
        <v>27</v>
      </c>
    </row>
    <row r="19" spans="1:10" ht="15">
      <c r="A19" s="64"/>
      <c r="B19" s="61"/>
      <c r="C19" s="9" t="s">
        <v>49</v>
      </c>
      <c r="D19" s="51">
        <v>400</v>
      </c>
      <c r="E19" s="51">
        <v>330</v>
      </c>
      <c r="F19" s="51">
        <v>400</v>
      </c>
      <c r="G19" s="51">
        <v>370</v>
      </c>
      <c r="H19" s="51">
        <v>405</v>
      </c>
      <c r="I19" s="51">
        <v>350</v>
      </c>
      <c r="J19" s="51">
        <v>380</v>
      </c>
    </row>
    <row r="20" spans="1:10" ht="15">
      <c r="A20" s="64"/>
      <c r="B20" s="61"/>
      <c r="C20" s="9" t="s">
        <v>5</v>
      </c>
      <c r="D20" s="18" t="s">
        <v>27</v>
      </c>
      <c r="E20" s="18" t="s">
        <v>27</v>
      </c>
      <c r="F20" s="18" t="s">
        <v>27</v>
      </c>
      <c r="G20" s="18" t="s">
        <v>27</v>
      </c>
      <c r="H20" s="18" t="s">
        <v>27</v>
      </c>
      <c r="I20" s="18" t="s">
        <v>27</v>
      </c>
      <c r="J20" s="18" t="s">
        <v>27</v>
      </c>
    </row>
    <row r="21" spans="1:10" ht="15">
      <c r="A21" s="64"/>
      <c r="B21" s="61"/>
      <c r="C21" s="9" t="s">
        <v>97</v>
      </c>
      <c r="D21" s="18" t="s">
        <v>27</v>
      </c>
      <c r="E21" s="51">
        <v>390</v>
      </c>
      <c r="F21" s="18" t="s">
        <v>27</v>
      </c>
      <c r="G21" s="18" t="s">
        <v>27</v>
      </c>
      <c r="H21" s="18" t="s">
        <v>27</v>
      </c>
      <c r="I21" s="18" t="s">
        <v>27</v>
      </c>
      <c r="J21" s="18" t="s">
        <v>27</v>
      </c>
    </row>
    <row r="22" spans="1:10" ht="15">
      <c r="A22" s="64"/>
      <c r="B22" s="61"/>
      <c r="C22" s="9" t="s">
        <v>6</v>
      </c>
      <c r="D22" s="18" t="s">
        <v>27</v>
      </c>
      <c r="E22" s="18" t="s">
        <v>38</v>
      </c>
      <c r="F22" s="18" t="s">
        <v>27</v>
      </c>
      <c r="G22" s="18" t="s">
        <v>38</v>
      </c>
      <c r="H22" s="18" t="s">
        <v>38</v>
      </c>
      <c r="I22" s="18" t="s">
        <v>27</v>
      </c>
      <c r="J22" s="18" t="s">
        <v>27</v>
      </c>
    </row>
    <row r="23" spans="1:10" ht="38.25">
      <c r="A23" s="64"/>
      <c r="B23" s="62"/>
      <c r="C23" s="16" t="s">
        <v>7</v>
      </c>
      <c r="D23" s="29" t="s">
        <v>70</v>
      </c>
      <c r="E23" s="29" t="s">
        <v>67</v>
      </c>
      <c r="F23" s="29" t="s">
        <v>71</v>
      </c>
      <c r="G23" s="29" t="s">
        <v>75</v>
      </c>
      <c r="H23" s="29" t="s">
        <v>62</v>
      </c>
      <c r="I23" s="29" t="s">
        <v>72</v>
      </c>
      <c r="J23" s="29" t="s">
        <v>95</v>
      </c>
    </row>
    <row r="24" spans="1:2" ht="4.5" customHeight="1">
      <c r="A24" s="64"/>
      <c r="B24" s="11"/>
    </row>
    <row r="25" spans="1:10" ht="12.75" customHeight="1">
      <c r="A25" s="64"/>
      <c r="B25" s="63" t="s">
        <v>14</v>
      </c>
      <c r="C25" s="8" t="s">
        <v>24</v>
      </c>
      <c r="D25" s="14">
        <v>550</v>
      </c>
      <c r="E25" s="14">
        <v>521</v>
      </c>
      <c r="F25" s="14">
        <v>420</v>
      </c>
      <c r="G25" s="14">
        <v>440</v>
      </c>
      <c r="H25" s="14">
        <v>150</v>
      </c>
      <c r="I25" s="14">
        <v>410</v>
      </c>
      <c r="J25" s="14">
        <v>417</v>
      </c>
    </row>
    <row r="26" spans="1:10" ht="12.75">
      <c r="A26" s="64"/>
      <c r="B26" s="63"/>
      <c r="C26" s="9" t="s">
        <v>25</v>
      </c>
      <c r="D26" s="13">
        <v>2128</v>
      </c>
      <c r="E26" s="13">
        <v>2150</v>
      </c>
      <c r="F26" s="30">
        <v>1848</v>
      </c>
      <c r="G26" s="30">
        <v>1950</v>
      </c>
      <c r="H26" s="30">
        <v>1700</v>
      </c>
      <c r="I26" s="30">
        <v>1800</v>
      </c>
      <c r="J26" s="30">
        <v>1760</v>
      </c>
    </row>
    <row r="27" spans="1:10" ht="12.75">
      <c r="A27" s="64"/>
      <c r="B27" s="63"/>
      <c r="C27" s="9" t="s">
        <v>51</v>
      </c>
      <c r="D27" s="13">
        <v>1380</v>
      </c>
      <c r="E27" s="13">
        <v>1870</v>
      </c>
      <c r="F27" s="30">
        <v>1455</v>
      </c>
      <c r="G27" s="30">
        <v>1555</v>
      </c>
      <c r="H27" s="30">
        <v>1610</v>
      </c>
      <c r="I27" s="30">
        <v>1365</v>
      </c>
      <c r="J27" s="30">
        <v>1500</v>
      </c>
    </row>
    <row r="28" spans="1:10" ht="12.75">
      <c r="A28" s="64"/>
      <c r="B28" s="63"/>
      <c r="C28" s="9" t="s">
        <v>15</v>
      </c>
      <c r="D28" s="13">
        <v>4.28</v>
      </c>
      <c r="E28" s="13">
        <v>4.29</v>
      </c>
      <c r="F28" s="30">
        <v>4.34</v>
      </c>
      <c r="G28" s="30">
        <v>4.26</v>
      </c>
      <c r="H28" s="30">
        <v>4.32</v>
      </c>
      <c r="I28" s="30">
        <v>4.17</v>
      </c>
      <c r="J28" s="30">
        <v>4.24</v>
      </c>
    </row>
    <row r="29" spans="1:10" ht="12.75">
      <c r="A29" s="64"/>
      <c r="B29" s="63"/>
      <c r="C29" s="9" t="s">
        <v>16</v>
      </c>
      <c r="D29" s="13">
        <v>1.75</v>
      </c>
      <c r="E29" s="13">
        <v>1.7</v>
      </c>
      <c r="F29" s="30">
        <v>1.71</v>
      </c>
      <c r="G29" s="30">
        <v>1.76</v>
      </c>
      <c r="H29" s="30">
        <v>1.74</v>
      </c>
      <c r="I29" s="30">
        <v>1.72</v>
      </c>
      <c r="J29" s="30">
        <v>1.71</v>
      </c>
    </row>
    <row r="30" spans="1:10" ht="12.75">
      <c r="A30" s="64"/>
      <c r="B30" s="63"/>
      <c r="C30" s="10" t="s">
        <v>17</v>
      </c>
      <c r="D30" s="15">
        <v>1.64</v>
      </c>
      <c r="E30" s="15">
        <v>1.6</v>
      </c>
      <c r="F30" s="15">
        <v>1.6</v>
      </c>
      <c r="G30" s="15">
        <v>1.61</v>
      </c>
      <c r="H30" s="15">
        <v>1.71</v>
      </c>
      <c r="I30" s="15">
        <v>1.68</v>
      </c>
      <c r="J30" s="15">
        <v>1.64</v>
      </c>
    </row>
    <row r="31" spans="1:2" ht="4.5" customHeight="1">
      <c r="A31" s="64"/>
      <c r="B31" s="11"/>
    </row>
    <row r="32" spans="1:10" ht="12.75">
      <c r="A32" s="64"/>
      <c r="B32" s="63" t="s">
        <v>19</v>
      </c>
      <c r="C32" s="8" t="s">
        <v>20</v>
      </c>
      <c r="D32" s="14">
        <v>90</v>
      </c>
      <c r="E32" s="14">
        <v>121</v>
      </c>
      <c r="F32" s="14">
        <v>100</v>
      </c>
      <c r="G32" s="14">
        <v>115</v>
      </c>
      <c r="H32" s="14">
        <v>100</v>
      </c>
      <c r="I32" s="14">
        <v>102</v>
      </c>
      <c r="J32" s="14">
        <v>90</v>
      </c>
    </row>
    <row r="33" spans="1:10" ht="12.75">
      <c r="A33" s="64"/>
      <c r="B33" s="63"/>
      <c r="C33" s="9" t="s">
        <v>47</v>
      </c>
      <c r="D33" s="13">
        <v>205</v>
      </c>
      <c r="E33" s="13">
        <v>300</v>
      </c>
      <c r="F33" s="13">
        <v>230</v>
      </c>
      <c r="G33" s="13">
        <v>235</v>
      </c>
      <c r="H33" s="13">
        <v>230</v>
      </c>
      <c r="I33" s="13">
        <v>200</v>
      </c>
      <c r="J33" s="13">
        <v>215</v>
      </c>
    </row>
    <row r="34" spans="1:10" ht="12.75">
      <c r="A34" s="64"/>
      <c r="B34" s="63"/>
      <c r="C34" s="9" t="s">
        <v>21</v>
      </c>
      <c r="D34" s="13">
        <v>175</v>
      </c>
      <c r="E34" s="13">
        <v>185</v>
      </c>
      <c r="F34" s="30">
        <v>170</v>
      </c>
      <c r="G34" s="30">
        <v>180</v>
      </c>
      <c r="H34" s="30">
        <v>175</v>
      </c>
      <c r="I34" s="30">
        <v>177</v>
      </c>
      <c r="J34" s="30">
        <v>170</v>
      </c>
    </row>
    <row r="35" spans="1:10" ht="12.75">
      <c r="A35" s="64"/>
      <c r="B35" s="63"/>
      <c r="C35" s="9" t="s">
        <v>22</v>
      </c>
      <c r="D35" s="13">
        <v>14.5</v>
      </c>
      <c r="E35" s="13" t="s">
        <v>68</v>
      </c>
      <c r="F35" s="30" t="s">
        <v>41</v>
      </c>
      <c r="G35" s="30"/>
      <c r="H35" s="30">
        <v>14</v>
      </c>
      <c r="I35" s="30">
        <v>12.7</v>
      </c>
      <c r="J35" s="30" t="s">
        <v>48</v>
      </c>
    </row>
    <row r="36" spans="1:10" ht="12.75">
      <c r="A36" s="64"/>
      <c r="B36" s="63"/>
      <c r="C36" s="10" t="s">
        <v>23</v>
      </c>
      <c r="D36" s="15">
        <v>5.5</v>
      </c>
      <c r="E36" s="15">
        <v>6.9</v>
      </c>
      <c r="F36" s="15">
        <v>6.4</v>
      </c>
      <c r="G36" s="15">
        <v>6.4</v>
      </c>
      <c r="H36" s="15">
        <v>6.6</v>
      </c>
      <c r="I36" s="15">
        <v>5.9</v>
      </c>
      <c r="J36" s="15">
        <v>6.2</v>
      </c>
    </row>
    <row r="37" spans="1:2" ht="4.5" customHeight="1">
      <c r="A37" s="64"/>
      <c r="B37" s="12"/>
    </row>
    <row r="38" spans="1:10" ht="12.75" customHeight="1">
      <c r="A38" s="64"/>
      <c r="B38" s="63" t="s">
        <v>11</v>
      </c>
      <c r="C38" s="8" t="s">
        <v>10</v>
      </c>
      <c r="D38" s="14">
        <v>22200</v>
      </c>
      <c r="E38" s="14">
        <v>23350</v>
      </c>
      <c r="F38" s="14">
        <v>20890</v>
      </c>
      <c r="G38" s="14">
        <f>21400+370</f>
        <v>21770</v>
      </c>
      <c r="H38" s="14">
        <v>23585</v>
      </c>
      <c r="I38" s="14">
        <v>22800</v>
      </c>
      <c r="J38" s="14">
        <f>21680+380</f>
        <v>22060</v>
      </c>
    </row>
    <row r="39" spans="1:10" ht="12.75">
      <c r="A39" s="64"/>
      <c r="B39" s="63"/>
      <c r="C39" s="9" t="s">
        <v>37</v>
      </c>
      <c r="D39" s="28">
        <f aca="true" t="shared" si="0" ref="D39:J39">D38/1.1</f>
        <v>20181.81818181818</v>
      </c>
      <c r="E39" s="28">
        <f t="shared" si="0"/>
        <v>21227.272727272724</v>
      </c>
      <c r="F39" s="28">
        <f t="shared" si="0"/>
        <v>18990.90909090909</v>
      </c>
      <c r="G39" s="28">
        <f t="shared" si="0"/>
        <v>19790.90909090909</v>
      </c>
      <c r="H39" s="28">
        <f t="shared" si="0"/>
        <v>21440.90909090909</v>
      </c>
      <c r="I39" s="28">
        <f t="shared" si="0"/>
        <v>20727.272727272724</v>
      </c>
      <c r="J39" s="28">
        <f t="shared" si="0"/>
        <v>20054.545454545452</v>
      </c>
    </row>
    <row r="40" spans="1:10" ht="12.75">
      <c r="A40" s="64"/>
      <c r="B40" s="63"/>
      <c r="C40" s="9" t="s">
        <v>96</v>
      </c>
      <c r="D40" s="13">
        <v>18430</v>
      </c>
      <c r="E40" s="13">
        <v>21230</v>
      </c>
      <c r="F40" s="30">
        <v>17500</v>
      </c>
      <c r="G40" s="30">
        <v>17100</v>
      </c>
      <c r="H40" s="30">
        <v>18250</v>
      </c>
      <c r="I40" s="30">
        <v>17250</v>
      </c>
      <c r="J40" s="30">
        <v>17300</v>
      </c>
    </row>
    <row r="41" spans="1:10" ht="12.75">
      <c r="A41" s="64"/>
      <c r="B41" s="63"/>
      <c r="C41" s="9" t="s">
        <v>73</v>
      </c>
      <c r="D41" s="43">
        <f aca="true" t="shared" si="1" ref="D41:J41">1-D40/D38</f>
        <v>0.16981981981981986</v>
      </c>
      <c r="E41" s="50">
        <f t="shared" si="1"/>
        <v>0.09079229122055676</v>
      </c>
      <c r="F41" s="43">
        <f t="shared" si="1"/>
        <v>0.1622786022020105</v>
      </c>
      <c r="G41" s="43">
        <f t="shared" si="1"/>
        <v>0.21451538814882865</v>
      </c>
      <c r="H41" s="43">
        <f t="shared" si="1"/>
        <v>0.22620309518761927</v>
      </c>
      <c r="I41" s="43">
        <f t="shared" si="1"/>
        <v>0.24342105263157898</v>
      </c>
      <c r="J41" s="43">
        <f t="shared" si="1"/>
        <v>0.21577515865820485</v>
      </c>
    </row>
    <row r="42" spans="1:10" ht="12.75">
      <c r="A42" s="64"/>
      <c r="B42" s="63"/>
      <c r="C42" s="9" t="s">
        <v>74</v>
      </c>
      <c r="D42" s="28">
        <f aca="true" t="shared" si="2" ref="D42:I42">D38-D40</f>
        <v>3770</v>
      </c>
      <c r="E42" s="28">
        <f t="shared" si="2"/>
        <v>2120</v>
      </c>
      <c r="F42" s="28">
        <f t="shared" si="2"/>
        <v>3390</v>
      </c>
      <c r="G42" s="28">
        <f t="shared" si="2"/>
        <v>4670</v>
      </c>
      <c r="H42" s="28">
        <f t="shared" si="2"/>
        <v>5335</v>
      </c>
      <c r="I42" s="28">
        <f t="shared" si="2"/>
        <v>5550</v>
      </c>
      <c r="J42" s="28">
        <f>J38-J40</f>
        <v>4760</v>
      </c>
    </row>
    <row r="43" spans="1:10" ht="12.75">
      <c r="A43" s="64"/>
      <c r="B43" s="63"/>
      <c r="C43" s="9" t="s">
        <v>12</v>
      </c>
      <c r="D43" s="13" t="s">
        <v>78</v>
      </c>
      <c r="E43" s="13"/>
      <c r="F43" s="30"/>
      <c r="G43" s="30"/>
      <c r="H43" s="30" t="s">
        <v>91</v>
      </c>
      <c r="I43" s="30" t="s">
        <v>92</v>
      </c>
      <c r="J43" s="30" t="s">
        <v>93</v>
      </c>
    </row>
    <row r="44" spans="1:10" ht="12.75">
      <c r="A44" s="64"/>
      <c r="B44" s="63"/>
      <c r="C44" s="9" t="s">
        <v>13</v>
      </c>
      <c r="D44" s="13">
        <v>276</v>
      </c>
      <c r="E44" s="13"/>
      <c r="F44" s="30"/>
      <c r="G44" s="30"/>
      <c r="H44" s="30"/>
      <c r="I44" s="30"/>
      <c r="J44" s="30"/>
    </row>
    <row r="45" spans="1:10" ht="12.75">
      <c r="A45" s="65"/>
      <c r="B45" s="63"/>
      <c r="C45" s="10" t="s">
        <v>43</v>
      </c>
      <c r="D45" s="15">
        <f aca="true" t="shared" si="3" ref="D45:J45">D36*350*0.8</f>
        <v>1540</v>
      </c>
      <c r="E45" s="15">
        <f>E36*350*1</f>
        <v>2415</v>
      </c>
      <c r="F45" s="15">
        <f t="shared" si="3"/>
        <v>1792</v>
      </c>
      <c r="G45" s="15">
        <f t="shared" si="3"/>
        <v>1792</v>
      </c>
      <c r="H45" s="15">
        <f t="shared" si="3"/>
        <v>1848</v>
      </c>
      <c r="I45" s="15">
        <f t="shared" si="3"/>
        <v>1652</v>
      </c>
      <c r="J45" s="15">
        <f t="shared" si="3"/>
        <v>1736</v>
      </c>
    </row>
    <row r="46" ht="4.5" customHeight="1"/>
    <row r="47" spans="1:10" ht="47.25" customHeight="1">
      <c r="A47" s="58" t="s">
        <v>32</v>
      </c>
      <c r="B47" s="56" t="s">
        <v>31</v>
      </c>
      <c r="C47" s="32" t="s">
        <v>29</v>
      </c>
      <c r="D47" s="33" t="s">
        <v>45</v>
      </c>
      <c r="E47" s="33" t="s">
        <v>80</v>
      </c>
      <c r="F47" s="33" t="s">
        <v>45</v>
      </c>
      <c r="G47" s="33" t="s">
        <v>45</v>
      </c>
      <c r="H47" s="33" t="s">
        <v>58</v>
      </c>
      <c r="I47" s="33" t="s">
        <v>45</v>
      </c>
      <c r="J47" s="33" t="s">
        <v>46</v>
      </c>
    </row>
    <row r="48" spans="1:10" ht="38.25">
      <c r="A48" s="59"/>
      <c r="B48" s="57"/>
      <c r="C48" s="44" t="s">
        <v>30</v>
      </c>
      <c r="D48" s="45" t="s">
        <v>79</v>
      </c>
      <c r="E48" s="45" t="s">
        <v>54</v>
      </c>
      <c r="F48" s="47" t="s">
        <v>60</v>
      </c>
      <c r="G48" s="47" t="s">
        <v>55</v>
      </c>
      <c r="H48" s="47" t="s">
        <v>94</v>
      </c>
      <c r="I48" s="47" t="s">
        <v>64</v>
      </c>
      <c r="J48" s="45" t="s">
        <v>52</v>
      </c>
    </row>
    <row r="49" spans="1:10" ht="12.75">
      <c r="A49" s="59"/>
      <c r="B49" s="57"/>
      <c r="C49" s="44" t="s">
        <v>19</v>
      </c>
      <c r="D49" s="45"/>
      <c r="E49" s="45" t="s">
        <v>76</v>
      </c>
      <c r="F49" s="45"/>
      <c r="G49" s="45"/>
      <c r="H49" s="45"/>
      <c r="I49" s="45"/>
      <c r="J49" s="45" t="s">
        <v>53</v>
      </c>
    </row>
    <row r="50" spans="1:10" ht="38.25">
      <c r="A50" s="59"/>
      <c r="B50" s="57"/>
      <c r="C50" s="46" t="s">
        <v>28</v>
      </c>
      <c r="D50" s="47" t="s">
        <v>87</v>
      </c>
      <c r="E50" s="45" t="s">
        <v>69</v>
      </c>
      <c r="F50" s="45" t="s">
        <v>44</v>
      </c>
      <c r="G50" s="45" t="s">
        <v>56</v>
      </c>
      <c r="H50" s="45" t="s">
        <v>84</v>
      </c>
      <c r="I50" s="45" t="s">
        <v>65</v>
      </c>
      <c r="J50" s="45" t="s">
        <v>54</v>
      </c>
    </row>
    <row r="51" spans="1:10" ht="51">
      <c r="A51" s="59"/>
      <c r="B51" s="57"/>
      <c r="C51" s="44" t="s">
        <v>81</v>
      </c>
      <c r="D51" s="47" t="s">
        <v>82</v>
      </c>
      <c r="E51" s="47" t="s">
        <v>85</v>
      </c>
      <c r="F51" s="47" t="s">
        <v>86</v>
      </c>
      <c r="G51" s="47" t="s">
        <v>88</v>
      </c>
      <c r="H51" s="47" t="s">
        <v>57</v>
      </c>
      <c r="I51" s="47" t="s">
        <v>89</v>
      </c>
      <c r="J51" s="47" t="s">
        <v>83</v>
      </c>
    </row>
    <row r="52" spans="1:10" ht="18">
      <c r="A52" s="59"/>
      <c r="B52" s="57"/>
      <c r="C52" s="34" t="s">
        <v>59</v>
      </c>
      <c r="D52" s="31">
        <v>3</v>
      </c>
      <c r="E52" s="31" t="s">
        <v>42</v>
      </c>
      <c r="F52" s="31" t="s">
        <v>42</v>
      </c>
      <c r="G52" s="31" t="s">
        <v>42</v>
      </c>
      <c r="H52" s="31">
        <v>2</v>
      </c>
      <c r="I52" s="31">
        <v>3</v>
      </c>
      <c r="J52" s="31" t="s">
        <v>90</v>
      </c>
    </row>
  </sheetData>
  <mergeCells count="7">
    <mergeCell ref="A12:A45"/>
    <mergeCell ref="B47:B52"/>
    <mergeCell ref="A47:A52"/>
    <mergeCell ref="B16:B23"/>
    <mergeCell ref="B25:B30"/>
    <mergeCell ref="B32:B36"/>
    <mergeCell ref="B38:B4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200" verticalDpi="200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Simon</dc:creator>
  <cp:keywords/>
  <dc:description/>
  <cp:lastModifiedBy>ora-050</cp:lastModifiedBy>
  <cp:lastPrinted>2002-06-26T19:26:37Z</cp:lastPrinted>
  <dcterms:created xsi:type="dcterms:W3CDTF">2002-01-30T19:33:17Z</dcterms:created>
  <dcterms:modified xsi:type="dcterms:W3CDTF">2002-07-03T20:03:17Z</dcterms:modified>
  <cp:category/>
  <cp:version/>
  <cp:contentType/>
  <cp:contentStatus/>
</cp:coreProperties>
</file>